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<sst xmlns="http://schemas.openxmlformats.org/spreadsheetml/2006/main" count="56" uniqueCount="47">
  <si>
    <t xml:space="preserve">                                                    УТВЕРЖДАЮ:</t>
  </si>
  <si>
    <t>Директор:</t>
  </si>
  <si>
    <t>Иманалиева М.М.</t>
  </si>
  <si>
    <t xml:space="preserve">         подпись</t>
  </si>
  <si>
    <t>расшифровка подписи</t>
  </si>
  <si>
    <t>Меню - требование на выдачу продуктов питания для детей 1-4 классов</t>
  </si>
  <si>
    <t xml:space="preserve"> МКОУ "Акушинская СОШ №3" </t>
  </si>
  <si>
    <t>на 20 декабря 2022 г.</t>
  </si>
  <si>
    <t>1 - СМЕНА</t>
  </si>
  <si>
    <t>Дни</t>
  </si>
  <si>
    <t>Наименование блюд</t>
  </si>
  <si>
    <t>Наменование продуктов</t>
  </si>
  <si>
    <t>порция на 1 уч.</t>
  </si>
  <si>
    <t>кол. уч.</t>
  </si>
  <si>
    <t>цена за кг.</t>
  </si>
  <si>
    <t>цена за ед.</t>
  </si>
  <si>
    <t>общая сумма</t>
  </si>
  <si>
    <t>общая масса</t>
  </si>
  <si>
    <t>2 - День Вторник</t>
  </si>
  <si>
    <t>Суп гороховый</t>
  </si>
  <si>
    <t>Горох колотый</t>
  </si>
  <si>
    <t>Морковь</t>
  </si>
  <si>
    <t>Лук репчатый</t>
  </si>
  <si>
    <t>Масло растительное</t>
  </si>
  <si>
    <t>Вода</t>
  </si>
  <si>
    <t>Тефтели мясные</t>
  </si>
  <si>
    <t>Крупа рисовая</t>
  </si>
  <si>
    <t>Соль</t>
  </si>
  <si>
    <t>Масло сливочное</t>
  </si>
  <si>
    <t>Мясо говядины</t>
  </si>
  <si>
    <t>Макаронные изделия отварные с маслом</t>
  </si>
  <si>
    <t>Макаронные изделия</t>
  </si>
  <si>
    <t>Масло сливочное</t>
  </si>
  <si>
    <t>Салат из свеклы с яблоком</t>
  </si>
  <si>
    <t>Свекла</t>
  </si>
  <si>
    <t>Яблоки</t>
  </si>
  <si>
    <t>Сахар</t>
  </si>
  <si>
    <t>Сок фруктовый</t>
  </si>
  <si>
    <t>Хлеб</t>
  </si>
  <si>
    <t>ИТОГО</t>
  </si>
  <si>
    <t>Выдал:</t>
  </si>
  <si>
    <t>_________________</t>
  </si>
  <si>
    <t xml:space="preserve">Магомедов М-з.А.    </t>
  </si>
  <si>
    <t>подпись</t>
  </si>
  <si>
    <t xml:space="preserve"> расшифровка подписи</t>
  </si>
  <si>
    <t>Принял (повар):</t>
  </si>
  <si>
    <t xml:space="preserve">Ибрагимова Р.М.   </t>
  </si>
</sst>
</file>

<file path=xl/styles.xml><?xml version="1.0" encoding="utf-8"?>
<styleSheet xmlns="http://schemas.openxmlformats.org/spreadsheetml/2006/main">
  <numFmts count="1">
    <numFmt numFmtId="177" formatCode="0.000"/>
  </numFmts>
  <fonts count="13">
    <font>
      <sz val="10"/>
      <color theme="1"/>
      <name val="Arial"/>
      <family val="2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2" fontId="5" fillId="0" borderId="0" xfId="0" applyNumberFormat="1" applyFont="1" applyAlignment="1">
      <alignment vertical="center"/>
    </xf>
    <xf numFmtId="0" fontId="12" fillId="0" borderId="0" xfId="0" applyFont="1" applyAlignment="1">
      <alignment/>
    </xf>
    <xf numFmtId="0" fontId="10" fillId="0" borderId="0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textRotation="90"/>
    </xf>
    <xf numFmtId="0" fontId="9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2" fontId="8" fillId="0" borderId="4" xfId="0" applyNumberFormat="1" applyFont="1" applyFill="1" applyBorder="1" applyAlignment="1" applyProtection="1">
      <alignment horizontal="center" vertical="center"/>
      <protection/>
    </xf>
    <xf numFmtId="2" fontId="1" fillId="0" borderId="4" xfId="0" applyNumberFormat="1" applyFont="1" applyFill="1" applyBorder="1" applyAlignment="1" applyProtection="1">
      <alignment horizontal="center" vertical="center"/>
      <protection/>
    </xf>
    <xf numFmtId="177" fontId="1" fillId="0" borderId="4" xfId="0" applyNumberFormat="1" applyFont="1" applyFill="1" applyBorder="1" applyAlignment="1" applyProtection="1">
      <alignment horizontal="center" vertical="center"/>
      <protection/>
    </xf>
    <xf numFmtId="0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NumberFormat="1" applyFont="1" applyFill="1" applyBorder="1" applyAlignment="1" applyProtection="1">
      <alignment horizontal="center" vertical="center"/>
      <protection locked="0"/>
    </xf>
    <xf numFmtId="177" fontId="9" fillId="0" borderId="4" xfId="0" applyNumberFormat="1" applyFont="1" applyFill="1" applyBorder="1" applyAlignment="1" applyProtection="1">
      <alignment horizontal="center" vertical="center"/>
      <protection/>
    </xf>
    <xf numFmtId="177" fontId="8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2" fontId="7" fillId="0" borderId="4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vertical="center"/>
    </xf>
    <xf numFmtId="2" fontId="4" fillId="0" borderId="4" xfId="0" applyNumberFormat="1" applyFont="1" applyFill="1" applyBorder="1" applyAlignment="1" applyProtection="1">
      <alignment horizontal="center" vertical="center"/>
      <protection/>
    </xf>
    <xf numFmtId="2" fontId="5" fillId="0" borderId="4" xfId="0" applyNumberFormat="1" applyFont="1" applyFill="1" applyBorder="1" applyAlignment="1" applyProtection="1">
      <alignment horizontal="center" vertical="center"/>
      <protection/>
    </xf>
    <xf numFmtId="177" fontId="5" fillId="0" borderId="4" xfId="0" applyNumberFormat="1" applyFont="1" applyFill="1" applyBorder="1" applyAlignment="1" applyProtection="1">
      <alignment horizontal="center" vertical="center"/>
      <protection/>
    </xf>
    <xf numFmtId="0" fontId="1" fillId="0" borderId="0" xfId="0" applyNumberFormat="1" applyFont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6" fillId="0" borderId="0" xfId="0"/>
    <xf numFmtId="0" fontId="1" fillId="0" borderId="4" xfId="0" applyFont="1" applyBorder="1" applyAlignment="1">
      <alignment horizontal="center"/>
    </xf>
    <xf numFmtId="0" fontId="3" fillId="0" borderId="0" xfId="0" applyFont="1"/>
    <xf numFmtId="2" fontId="5" fillId="0" borderId="4" xfId="0" applyNumberFormat="1" applyFont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>
      <alignment vertical="top"/>
    </xf>
    <xf numFmtId="2" fontId="1" fillId="0" borderId="0" xfId="0" applyNumberFormat="1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44e5d59-c391-4045-a26e-3af69bcedcb2}">
  <sheetPr>
    <tabColor rgb="FFFF0000"/>
  </sheetPr>
  <dimension ref="B3:N47"/>
  <sheetViews>
    <sheetView zoomScalePageLayoutView="80" workbookViewId="0" topLeftCell="A10">
      <selection pane="topLeft" activeCell="B40" sqref="B40:J40"/>
    </sheetView>
  </sheetViews>
  <sheetFormatPr defaultColWidth="9.14428571428571" defaultRowHeight="12.75" customHeight="1"/>
  <cols>
    <col min="1" max="1" width="4" style="41" customWidth="1"/>
    <col min="2" max="2" width="5" style="41" customWidth="1"/>
    <col min="3" max="3" width="20" style="41" customWidth="1"/>
    <col min="4" max="4" width="23.1428571428571" style="41" bestFit="1" customWidth="1"/>
    <col min="5" max="5" width="8" style="41" customWidth="1"/>
    <col min="6" max="6" width="5.28571428571429" style="41" customWidth="1"/>
    <col min="7" max="7" width="6.71428571428571" style="41" customWidth="1"/>
    <col min="8" max="8" width="14.4285714285714" style="41" customWidth="1"/>
    <col min="9" max="9" width="10.4285714285714" style="41" customWidth="1"/>
    <col min="10" max="10" width="8.85714285714286" style="55" customWidth="1"/>
    <col min="11" max="11" width="9.14285714285714" style="41" customWidth="1"/>
    <col min="12" max="16384" width="9.14285714285714" style="41"/>
  </cols>
  <sheetData>
    <row r="3" spans="2:10" s="1" customFormat="1" ht="14.45" customHeight="1">
      <c r="B3" s="2" t="s">
        <v>0</v>
      </c>
      <c r="C3" s="2"/>
      <c r="D3" s="2"/>
      <c r="E3" s="2"/>
      <c r="F3" s="2"/>
      <c r="G3" s="2"/>
      <c r="H3" s="2"/>
      <c r="I3" s="2"/>
      <c r="J3" s="2"/>
    </row>
    <row r="4" spans="3:10" s="1" customFormat="1" ht="14.25">
      <c r="C4" s="3"/>
      <c r="D4" s="3"/>
      <c r="E4" s="3"/>
      <c r="F4" s="3"/>
      <c r="G4" s="3"/>
      <c r="H4" s="3"/>
      <c r="I4" s="3"/>
      <c r="J4" s="4"/>
    </row>
    <row r="5" spans="3:10" s="1" customFormat="1" ht="14.45" customHeight="1">
      <c r="C5" s="5"/>
      <c r="D5" s="6" t="s">
        <v>1</v>
      </c>
      <c r="E5" s="7"/>
      <c r="F5" s="7"/>
      <c r="G5" s="7"/>
      <c r="H5" s="8" t="s">
        <v>2</v>
      </c>
      <c r="I5" s="8"/>
      <c r="J5" s="8"/>
    </row>
    <row r="6" spans="3:10" ht="14.45" customHeight="1">
      <c r="C6" s="9"/>
      <c r="D6" s="9"/>
      <c r="E6" s="10" t="s">
        <v>3</v>
      </c>
      <c r="F6" s="10"/>
      <c r="G6" s="10"/>
      <c r="H6" s="11" t="s">
        <v>4</v>
      </c>
      <c r="I6" s="11"/>
      <c r="J6" s="11"/>
    </row>
    <row r="9" spans="2:10" ht="16.15" customHeight="1">
      <c r="B9" s="12" t="s">
        <v>5</v>
      </c>
      <c r="C9" s="12"/>
      <c r="D9" s="12"/>
      <c r="E9" s="12"/>
      <c r="F9" s="12"/>
      <c r="G9" s="12"/>
      <c r="H9" s="12"/>
      <c r="I9" s="12"/>
      <c r="J9" s="12"/>
    </row>
    <row r="10" spans="2:10" s="13" customFormat="1" ht="15.6" customHeight="1">
      <c r="B10" s="14" t="s">
        <v>6</v>
      </c>
      <c r="C10" s="14"/>
      <c r="D10" s="14"/>
      <c r="E10" s="14"/>
      <c r="F10" s="14"/>
      <c r="G10" s="14"/>
      <c r="H10" s="14"/>
      <c r="I10" s="14"/>
      <c r="J10" s="14"/>
    </row>
    <row r="11" spans="2:10" s="13" customFormat="1" ht="15.6" customHeight="1">
      <c r="B11" s="14" t="s">
        <v>7</v>
      </c>
      <c r="C11" s="14"/>
      <c r="D11" s="14"/>
      <c r="E11" s="14"/>
      <c r="F11" s="14"/>
      <c r="G11" s="14"/>
      <c r="H11" s="14"/>
      <c r="I11" s="14"/>
      <c r="J11" s="14"/>
    </row>
    <row r="12" spans="2:10" s="13" customFormat="1" ht="15.6" customHeight="1">
      <c r="B12" s="15"/>
      <c r="C12" s="15"/>
      <c r="D12" s="15"/>
      <c r="E12" s="15"/>
      <c r="F12" s="15"/>
      <c r="G12" s="15"/>
      <c r="H12" s="15"/>
      <c r="I12" s="15"/>
      <c r="J12" s="15"/>
    </row>
    <row r="13" spans="2:10" s="13" customFormat="1" ht="15.6" customHeight="1">
      <c r="B13" s="15" t="s">
        <v>8</v>
      </c>
      <c r="C13" s="15"/>
      <c r="D13" s="15"/>
      <c r="E13" s="15"/>
      <c r="F13" s="15"/>
      <c r="G13" s="15"/>
      <c r="H13" s="15"/>
      <c r="I13" s="15"/>
      <c r="J13" s="15"/>
    </row>
    <row r="14" spans="2:10" s="13" customFormat="1" ht="15.6" customHeight="1">
      <c r="B14" s="15"/>
      <c r="C14" s="15"/>
      <c r="D14" s="15"/>
      <c r="E14" s="15"/>
      <c r="F14" s="15"/>
      <c r="G14" s="15"/>
      <c r="H14" s="15"/>
      <c r="I14" s="15"/>
      <c r="J14" s="16"/>
    </row>
    <row r="15" spans="2:10" s="17" customFormat="1" ht="28.9" customHeight="1">
      <c r="B15" s="18" t="s">
        <v>9</v>
      </c>
      <c r="C15" s="19" t="s">
        <v>10</v>
      </c>
      <c r="D15" s="20" t="s">
        <v>11</v>
      </c>
      <c r="E15" s="21" t="s">
        <v>12</v>
      </c>
      <c r="F15" s="20" t="s">
        <v>13</v>
      </c>
      <c r="G15" s="20" t="s">
        <v>14</v>
      </c>
      <c r="H15" s="20" t="s">
        <v>15</v>
      </c>
      <c r="I15" s="20" t="s">
        <v>16</v>
      </c>
      <c r="J15" s="22" t="s">
        <v>17</v>
      </c>
    </row>
    <row r="16" spans="2:10" s="17" customFormat="1" ht="12.75" customHeight="1">
      <c r="B16" s="23" t="s">
        <v>18</v>
      </c>
      <c r="C16" s="24" t="s">
        <v>19</v>
      </c>
      <c r="D16" s="24" t="s">
        <v>20</v>
      </c>
      <c r="E16" s="25">
        <v>0.021700000000000004</v>
      </c>
      <c r="F16" s="26">
        <v>87</v>
      </c>
      <c r="G16" s="27">
        <v>54</v>
      </c>
      <c r="H16" s="28">
        <f t="shared" si="0" ref="H16:H19">G16*E16</f>
        <v>1.1718000000000002</v>
      </c>
      <c r="I16" s="29">
        <f t="shared" si="1" ref="I16:I19">J16*G16</f>
        <v>101.94660000000002</v>
      </c>
      <c r="J16" s="30">
        <f t="shared" si="2" ref="J16:J19">F16*E16</f>
        <v>1.8879000000000004</v>
      </c>
    </row>
    <row r="17" spans="2:10" s="17" customFormat="1" ht="12.75">
      <c r="B17" s="23"/>
      <c r="C17" s="24"/>
      <c r="D17" s="24" t="s">
        <v>21</v>
      </c>
      <c r="E17" s="25">
        <v>0.016700000000000003</v>
      </c>
      <c r="F17" s="26">
        <f>F16</f>
        <v>87</v>
      </c>
      <c r="G17" s="31">
        <v>35</v>
      </c>
      <c r="H17" s="28">
        <f t="shared" si="0"/>
        <v>0.58450000000000013</v>
      </c>
      <c r="I17" s="29">
        <f t="shared" si="1"/>
        <v>50.851500000000009</v>
      </c>
      <c r="J17" s="30">
        <f t="shared" si="2"/>
        <v>1.4529000000000003</v>
      </c>
    </row>
    <row r="18" spans="2:10" s="17" customFormat="1" ht="12.75">
      <c r="B18" s="23"/>
      <c r="C18" s="24"/>
      <c r="D18" s="24" t="s">
        <v>22</v>
      </c>
      <c r="E18" s="25">
        <v>0.0097000000000000038</v>
      </c>
      <c r="F18" s="26">
        <f>F17</f>
        <v>87</v>
      </c>
      <c r="G18" s="32">
        <v>25</v>
      </c>
      <c r="H18" s="28">
        <f t="shared" si="0"/>
        <v>0.2425000000000001</v>
      </c>
      <c r="I18" s="29">
        <f t="shared" si="1"/>
        <v>21.097500000000007</v>
      </c>
      <c r="J18" s="30">
        <f t="shared" si="2"/>
        <v>0.84390000000000032</v>
      </c>
    </row>
    <row r="19" spans="2:10" s="17" customFormat="1" ht="12.75">
      <c r="B19" s="23"/>
      <c r="C19" s="24"/>
      <c r="D19" s="24" t="s">
        <v>23</v>
      </c>
      <c r="E19" s="25">
        <v>0.0056999999999999993</v>
      </c>
      <c r="F19" s="26">
        <f>F18</f>
        <v>87</v>
      </c>
      <c r="G19" s="32">
        <v>108</v>
      </c>
      <c r="H19" s="28">
        <f t="shared" si="0"/>
        <v>0.61559999999999993</v>
      </c>
      <c r="I19" s="29">
        <f t="shared" si="1"/>
        <v>53.557199999999995</v>
      </c>
      <c r="J19" s="30">
        <f t="shared" si="2"/>
        <v>0.49589999999999995</v>
      </c>
    </row>
    <row r="20" spans="2:10" s="17" customFormat="1" ht="12.75">
      <c r="B20" s="23"/>
      <c r="C20" s="24"/>
      <c r="D20" s="24" t="s">
        <v>24</v>
      </c>
      <c r="E20" s="33">
        <v>0.10</v>
      </c>
      <c r="F20" s="26">
        <f>F19</f>
        <v>87</v>
      </c>
      <c r="G20" s="32"/>
      <c r="H20" s="28"/>
      <c r="I20" s="29"/>
      <c r="J20" s="30">
        <f>F20*E20</f>
        <v>8.7000000000000011</v>
      </c>
    </row>
    <row r="21" spans="2:10" s="17" customFormat="1" ht="12.75">
      <c r="B21" s="23"/>
      <c r="C21" s="24"/>
      <c r="D21" s="24"/>
      <c r="E21" s="34"/>
      <c r="F21" s="26"/>
      <c r="G21" s="35"/>
      <c r="H21" s="36">
        <f>SUM(H16:H20)</f>
        <v>2.6144000000000007</v>
      </c>
      <c r="I21" s="36">
        <f>SUM(I16:I20)</f>
        <v>227.45280000000002</v>
      </c>
      <c r="J21" s="36">
        <f>SUM(J16:J20)</f>
        <v>13.380600000000001</v>
      </c>
    </row>
    <row r="22" spans="2:10" ht="12.75" customHeight="1">
      <c r="B22" s="23"/>
      <c r="C22" s="26" t="s">
        <v>25</v>
      </c>
      <c r="D22" s="24" t="s">
        <v>26</v>
      </c>
      <c r="E22" s="25">
        <v>0.051699999999999996</v>
      </c>
      <c r="F22" s="26">
        <f>F20</f>
        <v>87</v>
      </c>
      <c r="G22" s="27">
        <v>82</v>
      </c>
      <c r="H22" s="28">
        <f t="shared" si="3" ref="H22:H26">G22*E22</f>
        <v>4.2393999999999998</v>
      </c>
      <c r="I22" s="29">
        <f t="shared" si="4" ref="I22:I26">J22*G22</f>
        <v>368.82779999999997</v>
      </c>
      <c r="J22" s="30">
        <f t="shared" si="5" ref="J22:J26">F22*E22</f>
        <v>4.4978999999999996</v>
      </c>
    </row>
    <row r="23" spans="2:10" ht="15.75" customHeight="1">
      <c r="B23" s="23"/>
      <c r="C23" s="26"/>
      <c r="D23" s="24" t="s">
        <v>27</v>
      </c>
      <c r="E23" s="25">
        <v>0.0046999999999999993</v>
      </c>
      <c r="F23" s="26">
        <f>F22</f>
        <v>87</v>
      </c>
      <c r="G23" s="35">
        <v>40</v>
      </c>
      <c r="H23" s="28">
        <f t="shared" si="3"/>
        <v>0.18799999999999997</v>
      </c>
      <c r="I23" s="29">
        <f t="shared" si="4"/>
        <v>16.355999999999998</v>
      </c>
      <c r="J23" s="30">
        <f t="shared" si="5"/>
        <v>0.40889999999999993</v>
      </c>
    </row>
    <row r="24" spans="2:10" ht="15.75" customHeight="1">
      <c r="B24" s="23"/>
      <c r="C24" s="26"/>
      <c r="D24" s="24" t="s">
        <v>22</v>
      </c>
      <c r="E24" s="25">
        <v>0.0097000000000000038</v>
      </c>
      <c r="F24" s="26">
        <v>87</v>
      </c>
      <c r="G24" s="32">
        <v>25</v>
      </c>
      <c r="H24" s="28">
        <f t="shared" si="3"/>
        <v>0.2425000000000001</v>
      </c>
      <c r="I24" s="29">
        <f t="shared" si="4"/>
        <v>21.097500000000007</v>
      </c>
      <c r="J24" s="30">
        <f t="shared" si="5"/>
        <v>0.84390000000000032</v>
      </c>
    </row>
    <row r="25" spans="2:10" ht="15.75" customHeight="1">
      <c r="B25" s="23"/>
      <c r="C25" s="26"/>
      <c r="D25" s="24" t="s">
        <v>28</v>
      </c>
      <c r="E25" s="25">
        <v>0.021700000000000004</v>
      </c>
      <c r="F25" s="26">
        <f>F24</f>
        <v>87</v>
      </c>
      <c r="G25" s="32">
        <v>680</v>
      </c>
      <c r="H25" s="28">
        <f t="shared" si="3"/>
        <v>14.756000000000002</v>
      </c>
      <c r="I25" s="29">
        <f t="shared" si="4"/>
        <v>1283.7720000000002</v>
      </c>
      <c r="J25" s="30">
        <f t="shared" si="5"/>
        <v>1.8879000000000004</v>
      </c>
    </row>
    <row r="26" spans="2:12" ht="15.75" customHeight="1">
      <c r="B26" s="23"/>
      <c r="C26" s="26"/>
      <c r="D26" s="24" t="s">
        <v>29</v>
      </c>
      <c r="E26" s="25">
        <v>0.0395</v>
      </c>
      <c r="F26" s="26">
        <f>F16</f>
        <v>87</v>
      </c>
      <c r="G26" s="32">
        <v>430</v>
      </c>
      <c r="H26" s="28">
        <f t="shared" si="3"/>
        <v>16.985</v>
      </c>
      <c r="I26" s="29">
        <f t="shared" si="4"/>
        <v>1477.695</v>
      </c>
      <c r="J26" s="30">
        <f t="shared" si="5"/>
        <v>3.4365000000000001</v>
      </c>
      <c r="L26" s="37"/>
    </row>
    <row r="27" spans="2:10" ht="15.75" customHeight="1">
      <c r="B27" s="23"/>
      <c r="C27" s="26"/>
      <c r="D27" s="24" t="s">
        <v>24</v>
      </c>
      <c r="E27" s="33">
        <v>0.10</v>
      </c>
      <c r="F27" s="26">
        <v>87</v>
      </c>
      <c r="G27" s="32"/>
      <c r="H27" s="28"/>
      <c r="I27" s="29"/>
      <c r="J27" s="30">
        <f>F27*E27</f>
        <v>8.7000000000000011</v>
      </c>
    </row>
    <row r="28" spans="2:14" ht="15.75" customHeight="1">
      <c r="B28" s="23"/>
      <c r="C28" s="26"/>
      <c r="D28" s="24"/>
      <c r="E28" s="33"/>
      <c r="F28" s="26"/>
      <c r="G28" s="32"/>
      <c r="H28" s="38">
        <f>SUM(H22:H27)</f>
        <v>36.410899999999998</v>
      </c>
      <c r="I28" s="39">
        <f>SUM(I22:I27)</f>
        <v>3167.7483000000002</v>
      </c>
      <c r="J28" s="40">
        <f>SUM(J22:J27)</f>
        <v>19.775100000000002</v>
      </c>
      <c r="N28" s="41">
        <v>0.0001</v>
      </c>
    </row>
    <row r="29" spans="2:10" ht="15.75" customHeight="1">
      <c r="B29" s="23"/>
      <c r="C29" s="25" t="s">
        <v>30</v>
      </c>
      <c r="D29" s="25" t="s">
        <v>31</v>
      </c>
      <c r="E29" s="25">
        <v>0.04469999999999999</v>
      </c>
      <c r="F29" s="25">
        <v>87</v>
      </c>
      <c r="G29" s="25">
        <v>60</v>
      </c>
      <c r="H29" s="25">
        <f>G29*E29</f>
        <v>2.6819999999999995</v>
      </c>
      <c r="I29" s="25">
        <f>J29*G29</f>
        <v>233.33399999999995</v>
      </c>
      <c r="J29" s="42">
        <f>F29*E29</f>
        <v>3.8888999999999991</v>
      </c>
    </row>
    <row r="30" spans="2:10" ht="15.75" customHeight="1">
      <c r="B30" s="23"/>
      <c r="C30" s="25"/>
      <c r="D30" s="25" t="s">
        <v>32</v>
      </c>
      <c r="E30" s="25">
        <v>0.0066999999999999994</v>
      </c>
      <c r="F30" s="25">
        <v>87</v>
      </c>
      <c r="G30" s="25">
        <v>680</v>
      </c>
      <c r="H30" s="25">
        <f>G30*E30</f>
        <v>4.5559999999999992</v>
      </c>
      <c r="I30" s="25">
        <f>J30*G30</f>
        <v>396.37199999999996</v>
      </c>
      <c r="J30" s="42">
        <f>F30*E30</f>
        <v>0.58289999999999997</v>
      </c>
    </row>
    <row r="31" spans="2:10" ht="15.75" customHeight="1">
      <c r="B31" s="23"/>
      <c r="C31" s="25"/>
      <c r="D31" s="25"/>
      <c r="E31" s="25"/>
      <c r="F31" s="25"/>
      <c r="G31" s="25"/>
      <c r="H31" s="43">
        <f>SUM(H29:H30)</f>
        <v>7.2379999999999987</v>
      </c>
      <c r="I31" s="43">
        <f>SUM(I29:I30)</f>
        <v>629.7059999999999</v>
      </c>
      <c r="J31" s="44">
        <f>SUM(J29:J30)</f>
        <v>4.4717999999999991</v>
      </c>
    </row>
    <row r="32" spans="2:10" ht="15.75" customHeight="1">
      <c r="B32" s="23"/>
      <c r="C32" s="26" t="s">
        <v>33</v>
      </c>
      <c r="D32" s="24" t="s">
        <v>34</v>
      </c>
      <c r="E32" s="25">
        <v>0.068699999999999997</v>
      </c>
      <c r="F32" s="26">
        <f>F16</f>
        <v>87</v>
      </c>
      <c r="G32" s="32">
        <v>30</v>
      </c>
      <c r="H32" s="28">
        <f>G32*E32</f>
        <v>2.0609999999999999</v>
      </c>
      <c r="I32" s="28">
        <f t="shared" si="6" ref="I32:I33">H32*F32</f>
        <v>179.30699999999999</v>
      </c>
      <c r="J32" s="28">
        <f>F32*E32</f>
        <v>5.9768999999999997</v>
      </c>
    </row>
    <row r="33" spans="2:10" s="45" customFormat="1" ht="15.75" customHeight="1">
      <c r="B33" s="23"/>
      <c r="C33" s="26"/>
      <c r="D33" s="24" t="s">
        <v>35</v>
      </c>
      <c r="E33" s="25">
        <v>0.026700000000000005</v>
      </c>
      <c r="F33" s="26">
        <f>F16</f>
        <v>87</v>
      </c>
      <c r="G33" s="32">
        <v>65</v>
      </c>
      <c r="H33" s="28">
        <f>G33*E33</f>
        <v>1.7355000000000003</v>
      </c>
      <c r="I33" s="28">
        <f t="shared" si="6"/>
        <v>150.98850000000002</v>
      </c>
      <c r="J33" s="28">
        <f>F33*E33</f>
        <v>2.3229000000000006</v>
      </c>
    </row>
    <row r="34" spans="2:10" s="3" customFormat="1" ht="15.75" customHeight="1">
      <c r="B34" s="23"/>
      <c r="C34" s="26"/>
      <c r="D34" s="46" t="s">
        <v>36</v>
      </c>
      <c r="E34" s="25">
        <v>0.0046999999999999993</v>
      </c>
      <c r="F34" s="46">
        <f>F17</f>
        <v>87</v>
      </c>
      <c r="G34" s="46">
        <v>62</v>
      </c>
      <c r="H34" s="46">
        <f>G34*E34</f>
        <v>0.29139999999999994</v>
      </c>
      <c r="I34" s="46">
        <f>H34*F34</f>
        <v>25.351799999999994</v>
      </c>
      <c r="J34" s="46">
        <f>F34*E34</f>
        <v>0.40889999999999993</v>
      </c>
    </row>
    <row r="35" spans="2:10" s="47" customFormat="1" ht="15.75" customHeight="1">
      <c r="B35" s="23"/>
      <c r="C35" s="26"/>
      <c r="D35" s="46" t="s">
        <v>23</v>
      </c>
      <c r="E35" s="25">
        <v>0.0077000000000000002</v>
      </c>
      <c r="F35" s="46">
        <f>F17</f>
        <v>87</v>
      </c>
      <c r="G35" s="46">
        <v>108</v>
      </c>
      <c r="H35" s="46">
        <f>G35*E35</f>
        <v>0.83160000000000001</v>
      </c>
      <c r="I35" s="46">
        <f>H35*F35</f>
        <v>72.349199999999996</v>
      </c>
      <c r="J35" s="46">
        <f>F35*E35</f>
        <v>0.66990000000000005</v>
      </c>
    </row>
    <row r="36" spans="2:10" s="3" customFormat="1" ht="15.75" customHeight="1">
      <c r="B36" s="23"/>
      <c r="C36" s="26"/>
      <c r="D36" s="46" t="s">
        <v>27</v>
      </c>
      <c r="E36" s="25">
        <v>0.0037000000000000006</v>
      </c>
      <c r="F36" s="46">
        <f>F17</f>
        <v>87</v>
      </c>
      <c r="G36" s="46">
        <v>12</v>
      </c>
      <c r="H36" s="46">
        <f>G36*E36</f>
        <v>0.044400000000000009</v>
      </c>
      <c r="I36" s="46">
        <f>H36*E36</f>
        <v>0.00016428000000000005</v>
      </c>
      <c r="J36" s="46">
        <f>F36*E36</f>
        <v>0.32190000000000007</v>
      </c>
    </row>
    <row r="37" spans="2:10" s="3" customFormat="1" ht="15.75" customHeight="1">
      <c r="B37" s="23"/>
      <c r="C37" s="26"/>
      <c r="D37" s="46"/>
      <c r="E37" s="46"/>
      <c r="F37" s="46"/>
      <c r="G37" s="46"/>
      <c r="H37" s="48">
        <f>SUM(H32:H36)</f>
        <v>4.9639000000000006</v>
      </c>
      <c r="I37" s="48">
        <f>SUM(I32:I36)</f>
        <v>427.99666427999995</v>
      </c>
      <c r="J37" s="48">
        <f>SUM(J32:J36)</f>
        <v>9.7004999999999999</v>
      </c>
    </row>
    <row r="38" spans="2:10" s="47" customFormat="1" ht="15.75" customHeight="1">
      <c r="B38" s="23"/>
      <c r="C38" s="46" t="s">
        <v>37</v>
      </c>
      <c r="D38" s="46" t="s">
        <v>37</v>
      </c>
      <c r="E38" s="25">
        <v>0.20170000000000005</v>
      </c>
      <c r="F38" s="46">
        <v>87</v>
      </c>
      <c r="G38" s="46">
        <v>85</v>
      </c>
      <c r="H38" s="46">
        <f>G38*E38</f>
        <v>17.144500000000004</v>
      </c>
      <c r="I38" s="46">
        <f>H38*E38</f>
        <v>3.4580456500000016</v>
      </c>
      <c r="J38" s="46">
        <f>F38*E38</f>
        <v>17.547900000000006</v>
      </c>
    </row>
    <row r="39" spans="2:10" s="3" customFormat="1" ht="15.75" customHeight="1">
      <c r="B39" s="23"/>
      <c r="C39" s="24" t="s">
        <v>38</v>
      </c>
      <c r="D39" s="24" t="s">
        <v>38</v>
      </c>
      <c r="E39" s="25">
        <v>0.087699999999999986</v>
      </c>
      <c r="F39" s="26">
        <f>F16</f>
        <v>87</v>
      </c>
      <c r="G39" s="32">
        <v>30</v>
      </c>
      <c r="H39" s="28">
        <f>G39*E39</f>
        <v>2.6309999999999998</v>
      </c>
      <c r="I39" s="29">
        <f>J39*G39</f>
        <v>228.89699999999999</v>
      </c>
      <c r="J39" s="30">
        <f>F39*E39</f>
        <v>7.6298999999999992</v>
      </c>
    </row>
    <row r="40" spans="2:10" s="3" customFormat="1" ht="15.75" customHeight="1">
      <c r="B40" s="49" t="s">
        <v>39</v>
      </c>
      <c r="C40" s="49"/>
      <c r="D40" s="49"/>
      <c r="E40" s="49"/>
      <c r="F40" s="49"/>
      <c r="G40" s="49"/>
      <c r="H40" s="50">
        <f>H21+H28+H31+H37+H38+H39</f>
        <v>71.002700000000004</v>
      </c>
      <c r="I40" s="50">
        <f>I21+I28+I31+I37+I38+I39</f>
        <v>4685.2588099300001</v>
      </c>
      <c r="J40" s="50">
        <f>J21+J28+J31+J37+J38+J39</f>
        <v>72.505799999999994</v>
      </c>
    </row>
    <row r="41" s="3" customFormat="1" ht="15.75" customHeight="1"/>
    <row r="42" spans="2:10" s="3" customFormat="1" ht="15.75" customHeight="1">
      <c r="B42" s="51" t="s">
        <v>40</v>
      </c>
      <c r="C42" s="51"/>
      <c r="D42" s="52" t="s">
        <v>41</v>
      </c>
      <c r="E42" s="45"/>
      <c r="F42" s="53" t="s">
        <v>42</v>
      </c>
      <c r="G42" s="53"/>
      <c r="H42" s="53"/>
      <c r="I42" s="53"/>
      <c r="J42" s="53"/>
    </row>
    <row r="43" spans="2:10" s="45" customFormat="1" ht="15.75" customHeight="1">
      <c r="B43" s="3"/>
      <c r="C43" s="3"/>
      <c r="D43" s="10" t="s">
        <v>43</v>
      </c>
      <c r="F43" s="54"/>
      <c r="G43" s="54"/>
      <c r="H43" s="54" t="s">
        <v>44</v>
      </c>
      <c r="I43" s="54"/>
      <c r="J43" s="3"/>
    </row>
    <row r="44" spans="2:10" s="45" customFormat="1" ht="15.75" customHeight="1">
      <c r="B44" s="3"/>
      <c r="C44" s="3"/>
      <c r="D44" s="3"/>
      <c r="J44" s="3"/>
    </row>
    <row r="45" spans="2:10" s="45" customFormat="1" ht="15.75" customHeight="1">
      <c r="B45" s="51" t="s">
        <v>45</v>
      </c>
      <c r="C45" s="51"/>
      <c r="D45" s="52" t="s">
        <v>41</v>
      </c>
      <c r="F45" s="53" t="s">
        <v>46</v>
      </c>
      <c r="G45" s="53"/>
      <c r="H45" s="53"/>
      <c r="I45" s="53"/>
      <c r="J45" s="53"/>
    </row>
    <row r="46" spans="2:10" ht="15">
      <c r="B46" s="3"/>
      <c r="C46" s="3"/>
      <c r="D46" s="10" t="s">
        <v>43</v>
      </c>
      <c r="E46" s="45"/>
      <c r="F46" s="54"/>
      <c r="G46" s="54"/>
      <c r="H46" s="54" t="s">
        <v>44</v>
      </c>
      <c r="I46" s="54"/>
      <c r="J46" s="3"/>
    </row>
    <row r="47" spans="10:10" ht="12.75">
      <c r="J47" s="41"/>
    </row>
  </sheetData>
  <mergeCells count="18">
    <mergeCell ref="B45:C45"/>
    <mergeCell ref="F45:J45"/>
    <mergeCell ref="B40:D40"/>
    <mergeCell ref="B42:C42"/>
    <mergeCell ref="F42:J42"/>
    <mergeCell ref="C32:C37"/>
    <mergeCell ref="B16:B39"/>
    <mergeCell ref="B13:J13"/>
    <mergeCell ref="B9:J9"/>
    <mergeCell ref="B3:J3"/>
    <mergeCell ref="B10:J10"/>
    <mergeCell ref="B11:J11"/>
    <mergeCell ref="H5:J5"/>
    <mergeCell ref="E6:G6"/>
    <mergeCell ref="H6:J6"/>
    <mergeCell ref="C16:C21"/>
    <mergeCell ref="C22:C28"/>
    <mergeCell ref="C29:C31"/>
  </mergeCells>
  <pageMargins left="0.33" right="0.28" top="0.2" bottom="0.16" header="0.2" footer="0.16"/>
  <pageSetup horizontalDpi="180" verticalDpi="180" orientation="portrait" paperSize="9" scale="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