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<sst xmlns="http://schemas.openxmlformats.org/spreadsheetml/2006/main" count="53" uniqueCount="44">
  <si>
    <t xml:space="preserve">                                                    УТВЕРЖДАЮ:</t>
  </si>
  <si>
    <t>Директор:</t>
  </si>
  <si>
    <t>Иманалиева М.М.</t>
  </si>
  <si>
    <t xml:space="preserve">         подпись</t>
  </si>
  <si>
    <t>расшифровка подписи</t>
  </si>
  <si>
    <t>Меню - требование на выдачу продуктов питания для детей 1-4 классов</t>
  </si>
  <si>
    <t xml:space="preserve"> МКОУ "Акушинская СОШ №3" </t>
  </si>
  <si>
    <t>на 19 декабря 2022 г.</t>
  </si>
  <si>
    <t>1 - СМЕНА</t>
  </si>
  <si>
    <t>Дни</t>
  </si>
  <si>
    <t>Наименование блюд</t>
  </si>
  <si>
    <t>Наменование продуктов</t>
  </si>
  <si>
    <t>порция на 1 уч.</t>
  </si>
  <si>
    <t>кол. уч.</t>
  </si>
  <si>
    <t>цена за кг.</t>
  </si>
  <si>
    <t>цена за ед.</t>
  </si>
  <si>
    <t>общая сумма</t>
  </si>
  <si>
    <t>общая масса</t>
  </si>
  <si>
    <t>1 - День Понедельник</t>
  </si>
  <si>
    <t>Суп с изделиями макаронными</t>
  </si>
  <si>
    <t>Макаронные изделия</t>
  </si>
  <si>
    <t>Масло растительное</t>
  </si>
  <si>
    <t>Вода</t>
  </si>
  <si>
    <t>Гуляш из курицы</t>
  </si>
  <si>
    <t>Мясо курицы</t>
  </si>
  <si>
    <t>Морковь</t>
  </si>
  <si>
    <t>Лук репчатый</t>
  </si>
  <si>
    <t>Томатная паста</t>
  </si>
  <si>
    <t>Каша гречневая рассыпчатая</t>
  </si>
  <si>
    <t>Крупа гречневая</t>
  </si>
  <si>
    <t>Масло сливочное</t>
  </si>
  <si>
    <t>Кампот из смеси сухофруктов</t>
  </si>
  <si>
    <t>Сухофрукты</t>
  </si>
  <si>
    <t>Сахар</t>
  </si>
  <si>
    <t>Яблоки</t>
  </si>
  <si>
    <t>Хлеб</t>
  </si>
  <si>
    <t>ИТОГО</t>
  </si>
  <si>
    <t>Выдал:</t>
  </si>
  <si>
    <t>_________________</t>
  </si>
  <si>
    <t xml:space="preserve">Магомедов М-з.А.    </t>
  </si>
  <si>
    <t>подпись</t>
  </si>
  <si>
    <t xml:space="preserve"> расшифровка подписи</t>
  </si>
  <si>
    <t>Принял (повар):</t>
  </si>
  <si>
    <t xml:space="preserve">Ибрагимова Р.М.   </t>
  </si>
</sst>
</file>

<file path=xl/styles.xml><?xml version="1.0" encoding="utf-8"?>
<styleSheet xmlns="http://schemas.openxmlformats.org/spreadsheetml/2006/main">
  <numFmts count="1">
    <numFmt numFmtId="177" formatCode="0.000"/>
  </numFmts>
  <fonts count="13">
    <font>
      <sz val="10"/>
      <color theme="1"/>
      <name val="Arial"/>
      <family val="2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</border>
    <border>
      <left/>
      <right/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0" applyNumberFormat="1" applyFont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2" fontId="6" fillId="0" borderId="0" xfId="0" applyNumberFormat="1" applyFont="1" applyAlignment="1">
      <alignment vertical="center"/>
    </xf>
    <xf numFmtId="0" fontId="12" fillId="0" borderId="0" xfId="0" applyFont="1" applyAlignment="1">
      <alignment/>
    </xf>
    <xf numFmtId="0" fontId="11" fillId="0" borderId="0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/>
    </xf>
    <xf numFmtId="0" fontId="12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3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 wrapText="1"/>
    </xf>
    <xf numFmtId="177" fontId="10" fillId="2" borderId="5" xfId="0" applyNumberFormat="1" applyFont="1" applyFill="1" applyBorder="1" applyAlignment="1">
      <alignment horizontal="center" vertical="center" wrapText="1"/>
    </xf>
    <xf numFmtId="2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textRotation="90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vertical="center"/>
    </xf>
    <xf numFmtId="0" fontId="1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  <protection locked="0"/>
    </xf>
    <xf numFmtId="2" fontId="5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Border="1" applyAlignment="1">
      <alignment vertical="center"/>
    </xf>
    <xf numFmtId="0" fontId="1" fillId="0" borderId="6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  <protection locked="0"/>
    </xf>
    <xf numFmtId="2" fontId="9" fillId="0" borderId="4" xfId="0" applyNumberFormat="1" applyFont="1" applyFill="1" applyBorder="1" applyAlignment="1" applyProtection="1">
      <alignment horizontal="center" vertical="center"/>
      <protection/>
    </xf>
    <xf numFmtId="2" fontId="1" fillId="0" borderId="4" xfId="0" applyNumberFormat="1" applyFont="1" applyFill="1" applyBorder="1" applyAlignment="1" applyProtection="1">
      <alignment horizontal="center" vertical="center"/>
      <protection/>
    </xf>
    <xf numFmtId="177" fontId="5" fillId="0" borderId="6" xfId="0" applyNumberFormat="1" applyFont="1" applyFill="1" applyBorder="1" applyAlignment="1" applyProtection="1">
      <alignment horizontal="center" vertical="center"/>
      <protection/>
    </xf>
    <xf numFmtId="2" fontId="4" fillId="0" borderId="4" xfId="0" applyNumberFormat="1" applyFont="1" applyFill="1" applyBorder="1" applyAlignment="1" applyProtection="1">
      <alignment horizontal="center" vertical="center"/>
      <protection/>
    </xf>
    <xf numFmtId="0" fontId="8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vertical="center"/>
    </xf>
    <xf numFmtId="2" fontId="6" fillId="0" borderId="4" xfId="0" applyNumberFormat="1" applyFont="1" applyBorder="1" applyAlignment="1">
      <alignment vertical="center"/>
    </xf>
    <xf numFmtId="0" fontId="7" fillId="0" borderId="0" xfId="0"/>
    <xf numFmtId="2" fontId="6" fillId="0" borderId="4" xfId="0" applyNumberFormat="1" applyFont="1" applyFill="1" applyBorder="1" applyAlignment="1" applyProtection="1">
      <alignment horizontal="center" vertical="center"/>
      <protection/>
    </xf>
    <xf numFmtId="0" fontId="3" fillId="0" borderId="0" xfId="0" applyFont="1"/>
    <xf numFmtId="0" fontId="5" fillId="0" borderId="4" xfId="0" applyNumberFormat="1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>
      <alignment vertical="top"/>
    </xf>
    <xf numFmtId="0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6e254d0-eddc-4657-97b1-892cc666be04}">
  <sheetPr>
    <tabColor rgb="FFFF0000"/>
  </sheetPr>
  <dimension ref="A3:J45"/>
  <sheetViews>
    <sheetView zoomScalePageLayoutView="80" workbookViewId="0" topLeftCell="A10">
      <selection pane="topLeft" activeCell="B16" sqref="B16:B36"/>
    </sheetView>
  </sheetViews>
  <sheetFormatPr defaultColWidth="9.14428571428571" defaultRowHeight="12.75" customHeight="1"/>
  <cols>
    <col min="1" max="1" width="4" style="58" customWidth="1"/>
    <col min="2" max="2" width="5" style="58" customWidth="1"/>
    <col min="3" max="3" width="20" style="58" customWidth="1"/>
    <col min="4" max="4" width="21" style="58" customWidth="1"/>
    <col min="5" max="5" width="8" style="58" customWidth="1"/>
    <col min="6" max="6" width="5.28571428571429" style="58" customWidth="1"/>
    <col min="7" max="7" width="6.71428571428571" style="58" customWidth="1"/>
    <col min="8" max="8" width="14.4285714285714" style="58" customWidth="1"/>
    <col min="9" max="9" width="10.4285714285714" style="58" customWidth="1"/>
    <col min="10" max="10" width="8.85714285714286" style="59" customWidth="1"/>
    <col min="11" max="11" width="9.14285714285714" style="58" customWidth="1"/>
    <col min="12" max="16384" width="9.14285714285714" style="58"/>
  </cols>
  <sheetData>
    <row r="3" spans="2:10" s="1" customFormat="1" ht="14.45" customHeight="1">
      <c r="B3" s="2" t="s">
        <v>0</v>
      </c>
      <c r="C3" s="2"/>
      <c r="D3" s="2"/>
      <c r="E3" s="2"/>
      <c r="F3" s="2"/>
      <c r="G3" s="2"/>
      <c r="H3" s="2"/>
      <c r="I3" s="2"/>
      <c r="J3" s="2"/>
    </row>
    <row r="4" spans="3:10" s="1" customFormat="1" ht="14.25">
      <c r="C4" s="3"/>
      <c r="D4" s="3"/>
      <c r="E4" s="3"/>
      <c r="F4" s="3"/>
      <c r="G4" s="3"/>
      <c r="H4" s="3"/>
      <c r="I4" s="3"/>
      <c r="J4" s="4"/>
    </row>
    <row r="5" spans="3:10" s="1" customFormat="1" ht="14.45" customHeight="1">
      <c r="C5" s="5"/>
      <c r="D5" s="6" t="s">
        <v>1</v>
      </c>
      <c r="E5" s="7"/>
      <c r="F5" s="7"/>
      <c r="G5" s="7"/>
      <c r="H5" s="8" t="s">
        <v>2</v>
      </c>
      <c r="I5" s="8"/>
      <c r="J5" s="8"/>
    </row>
    <row r="6" spans="3:10" ht="14.45" customHeight="1">
      <c r="C6" s="9"/>
      <c r="D6" s="9"/>
      <c r="E6" s="10" t="s">
        <v>3</v>
      </c>
      <c r="F6" s="10"/>
      <c r="G6" s="10"/>
      <c r="H6" s="11" t="s">
        <v>4</v>
      </c>
      <c r="I6" s="11"/>
      <c r="J6" s="11"/>
    </row>
    <row r="9" spans="2:10" ht="16.15" customHeight="1">
      <c r="B9" s="12" t="s">
        <v>5</v>
      </c>
      <c r="C9" s="12"/>
      <c r="D9" s="12"/>
      <c r="E9" s="12"/>
      <c r="F9" s="12"/>
      <c r="G9" s="12"/>
      <c r="H9" s="12"/>
      <c r="I9" s="12"/>
      <c r="J9" s="12"/>
    </row>
    <row r="10" spans="2:10" s="13" customFormat="1" ht="15.6" customHeight="1">
      <c r="B10" s="14" t="s">
        <v>6</v>
      </c>
      <c r="C10" s="14"/>
      <c r="D10" s="14"/>
      <c r="E10" s="14"/>
      <c r="F10" s="14"/>
      <c r="G10" s="14"/>
      <c r="H10" s="14"/>
      <c r="I10" s="14"/>
      <c r="J10" s="14"/>
    </row>
    <row r="11" spans="2:10" s="13" customFormat="1" ht="15.6" customHeight="1">
      <c r="B11" s="14" t="s">
        <v>7</v>
      </c>
      <c r="C11" s="14"/>
      <c r="D11" s="14"/>
      <c r="E11" s="14"/>
      <c r="F11" s="14"/>
      <c r="G11" s="14"/>
      <c r="H11" s="14"/>
      <c r="I11" s="14"/>
      <c r="J11" s="14"/>
    </row>
    <row r="12" spans="2:10" s="13" customFormat="1" ht="15.6" customHeight="1">
      <c r="B12" s="15"/>
      <c r="C12" s="15"/>
      <c r="D12" s="15"/>
      <c r="E12" s="15"/>
      <c r="F12" s="15"/>
      <c r="G12" s="15"/>
      <c r="H12" s="15"/>
      <c r="I12" s="15"/>
      <c r="J12" s="15"/>
    </row>
    <row r="13" spans="2:10" s="13" customFormat="1" ht="15.6" customHeight="1">
      <c r="B13" s="15" t="s">
        <v>8</v>
      </c>
      <c r="C13" s="15"/>
      <c r="D13" s="15"/>
      <c r="E13" s="15"/>
      <c r="F13" s="15"/>
      <c r="G13" s="15"/>
      <c r="H13" s="15"/>
      <c r="I13" s="15"/>
      <c r="J13" s="15"/>
    </row>
    <row r="14" spans="2:10" s="13" customFormat="1" ht="15.6" customHeight="1">
      <c r="B14" s="15"/>
      <c r="C14" s="15"/>
      <c r="D14" s="15"/>
      <c r="E14" s="15"/>
      <c r="F14" s="15"/>
      <c r="G14" s="15"/>
      <c r="H14" s="15"/>
      <c r="I14" s="15"/>
      <c r="J14" s="16"/>
    </row>
    <row r="15" spans="2:10" s="17" customFormat="1" ht="28.9" customHeight="1">
      <c r="B15" s="18" t="s">
        <v>9</v>
      </c>
      <c r="C15" s="19" t="s">
        <v>10</v>
      </c>
      <c r="D15" s="20" t="s">
        <v>11</v>
      </c>
      <c r="E15" s="21" t="s">
        <v>12</v>
      </c>
      <c r="F15" s="20" t="s">
        <v>13</v>
      </c>
      <c r="G15" s="20" t="s">
        <v>14</v>
      </c>
      <c r="H15" s="20" t="s">
        <v>15</v>
      </c>
      <c r="I15" s="20" t="s">
        <v>16</v>
      </c>
      <c r="J15" s="22" t="s">
        <v>17</v>
      </c>
    </row>
    <row r="16" spans="2:10" s="17" customFormat="1" ht="12.75" customHeight="1">
      <c r="B16" s="23" t="s">
        <v>18</v>
      </c>
      <c r="C16" s="24" t="s">
        <v>19</v>
      </c>
      <c r="D16" s="25" t="s">
        <v>20</v>
      </c>
      <c r="E16" s="26">
        <v>0.17277999999999999</v>
      </c>
      <c r="F16" s="24">
        <v>87</v>
      </c>
      <c r="G16" s="27">
        <v>60</v>
      </c>
      <c r="H16" s="28">
        <f t="shared" si="0" ref="H16:H17">G16*E16</f>
        <v>10.3668</v>
      </c>
      <c r="I16" s="28">
        <f t="shared" si="1" ref="I16:I17">J16*G16</f>
        <v>901.91159999999991</v>
      </c>
      <c r="J16" s="28">
        <f t="shared" si="2" ref="J16:J17">F16*E16</f>
        <v>15.031859999999998</v>
      </c>
    </row>
    <row r="17" spans="2:10" s="17" customFormat="1" ht="12.75">
      <c r="B17" s="23"/>
      <c r="C17" s="24"/>
      <c r="D17" s="29" t="s">
        <v>21</v>
      </c>
      <c r="E17" s="26">
        <v>0.025617999999999998</v>
      </c>
      <c r="F17" s="24">
        <f>F16</f>
        <v>87</v>
      </c>
      <c r="G17" s="30">
        <v>108</v>
      </c>
      <c r="H17" s="28">
        <f t="shared" si="0"/>
        <v>2.7667439999999996</v>
      </c>
      <c r="I17" s="28">
        <f t="shared" si="1"/>
        <v>240.70672799999997</v>
      </c>
      <c r="J17" s="28">
        <f t="shared" si="2"/>
        <v>2.2287659999999998</v>
      </c>
    </row>
    <row r="18" spans="2:10" s="17" customFormat="1" ht="12.75">
      <c r="B18" s="23"/>
      <c r="C18" s="24"/>
      <c r="D18" s="25" t="s">
        <v>22</v>
      </c>
      <c r="E18" s="26">
        <v>0.14061000000000007</v>
      </c>
      <c r="F18" s="24">
        <f>F16</f>
        <v>87</v>
      </c>
      <c r="G18" s="30"/>
      <c r="H18" s="28"/>
      <c r="I18" s="28">
        <f>SUM(I16:I17)</f>
        <v>1142.6183279999998</v>
      </c>
      <c r="J18" s="28">
        <f>SUM(J16:J17)</f>
        <v>17.260625999999998</v>
      </c>
    </row>
    <row r="19" spans="2:10" ht="15.75" customHeight="1">
      <c r="B19" s="23"/>
      <c r="C19" s="24"/>
      <c r="D19" s="31"/>
      <c r="E19" s="32"/>
      <c r="F19" s="31"/>
      <c r="G19" s="31"/>
      <c r="H19" s="33">
        <f>SUM(H16:H18)</f>
        <v>13.133543999999999</v>
      </c>
      <c r="I19" s="33">
        <f>SUM(I16:I18)</f>
        <v>2285.2366559999996</v>
      </c>
      <c r="J19" s="33">
        <f>SUM(J16:J18)</f>
        <v>34.521251999999997</v>
      </c>
    </row>
    <row r="20" spans="2:10" ht="15.75" customHeight="1">
      <c r="B20" s="23"/>
      <c r="C20" s="34" t="s">
        <v>23</v>
      </c>
      <c r="D20" s="25" t="s">
        <v>24</v>
      </c>
      <c r="E20" s="26">
        <v>0.070319999999999994</v>
      </c>
      <c r="F20" s="24">
        <f>F16</f>
        <v>87</v>
      </c>
      <c r="G20" s="35">
        <v>190</v>
      </c>
      <c r="H20" s="36">
        <f>G20*E20</f>
        <v>13.360799999999999</v>
      </c>
      <c r="I20" s="37">
        <f t="shared" si="3" ref="I20:I24">J20*G20</f>
        <v>1162.3896</v>
      </c>
      <c r="J20" s="37">
        <f t="shared" si="4" ref="J20:J24">F20*E20</f>
        <v>6.1178399999999993</v>
      </c>
    </row>
    <row r="21" spans="2:10" ht="15.75" customHeight="1">
      <c r="B21" s="23"/>
      <c r="C21" s="34"/>
      <c r="D21" s="25" t="s">
        <v>21</v>
      </c>
      <c r="E21" s="26">
        <v>0.024629999999999999</v>
      </c>
      <c r="F21" s="24">
        <f t="shared" si="5" ref="F21:F23">F20</f>
        <v>87</v>
      </c>
      <c r="G21" s="35">
        <v>108</v>
      </c>
      <c r="H21" s="36">
        <f t="shared" si="6" ref="H21:H24">G21*E21</f>
        <v>2.66004</v>
      </c>
      <c r="I21" s="37">
        <f t="shared" si="3"/>
        <v>231.42347999999998</v>
      </c>
      <c r="J21" s="37">
        <f t="shared" si="4"/>
        <v>2.1428099999999999</v>
      </c>
    </row>
    <row r="22" spans="2:10" ht="15.75" customHeight="1">
      <c r="B22" s="23"/>
      <c r="C22" s="34"/>
      <c r="D22" s="25" t="s">
        <v>25</v>
      </c>
      <c r="E22" s="26">
        <v>0.032609999999999993</v>
      </c>
      <c r="F22" s="24">
        <f t="shared" si="5"/>
        <v>87</v>
      </c>
      <c r="G22" s="35">
        <v>35</v>
      </c>
      <c r="H22" s="36">
        <f t="shared" si="6"/>
        <v>1.1413499999999999</v>
      </c>
      <c r="I22" s="37">
        <f t="shared" si="3"/>
        <v>99.297449999999969</v>
      </c>
      <c r="J22" s="37">
        <f t="shared" si="4"/>
        <v>2.8370699999999993</v>
      </c>
    </row>
    <row r="23" spans="2:10" ht="15.75" customHeight="1">
      <c r="B23" s="23"/>
      <c r="C23" s="34"/>
      <c r="D23" s="25" t="s">
        <v>26</v>
      </c>
      <c r="E23" s="26">
        <v>0.032609999999999993</v>
      </c>
      <c r="F23" s="24">
        <f t="shared" si="5"/>
        <v>87</v>
      </c>
      <c r="G23" s="35">
        <v>25</v>
      </c>
      <c r="H23" s="36">
        <f t="shared" si="6"/>
        <v>0.81524999999999981</v>
      </c>
      <c r="I23" s="37">
        <f t="shared" si="3"/>
        <v>70.926749999999984</v>
      </c>
      <c r="J23" s="37">
        <f t="shared" si="4"/>
        <v>2.8370699999999993</v>
      </c>
    </row>
    <row r="24" spans="2:10" ht="15.75" customHeight="1">
      <c r="B24" s="23"/>
      <c r="C24" s="34"/>
      <c r="D24" s="25" t="s">
        <v>27</v>
      </c>
      <c r="E24" s="26">
        <v>0.024610000000000003</v>
      </c>
      <c r="F24" s="24">
        <f>F23</f>
        <v>87</v>
      </c>
      <c r="G24" s="35">
        <v>200</v>
      </c>
      <c r="H24" s="36">
        <f t="shared" si="6"/>
        <v>4.9220000000000006</v>
      </c>
      <c r="I24" s="37">
        <f t="shared" si="3"/>
        <v>428.21400000000011</v>
      </c>
      <c r="J24" s="37">
        <f t="shared" si="4"/>
        <v>2.1410700000000005</v>
      </c>
    </row>
    <row r="25" spans="2:10" ht="15.75" customHeight="1">
      <c r="B25" s="23"/>
      <c r="C25" s="34"/>
      <c r="D25" s="25" t="s">
        <v>22</v>
      </c>
      <c r="E25" s="26">
        <v>0.090609999999999982</v>
      </c>
      <c r="F25" s="24">
        <f>F24</f>
        <v>87</v>
      </c>
      <c r="G25" s="35"/>
      <c r="H25" s="36"/>
      <c r="I25" s="37"/>
      <c r="J25" s="37"/>
    </row>
    <row r="26" spans="2:10" ht="15.75" customHeight="1">
      <c r="B26" s="23"/>
      <c r="C26" s="34"/>
      <c r="D26" s="25"/>
      <c r="E26" s="38"/>
      <c r="F26" s="24"/>
      <c r="G26" s="35"/>
      <c r="H26" s="39">
        <f>SUM(H20:H25)</f>
        <v>22.899439999999998</v>
      </c>
      <c r="I26" s="39">
        <f>SUM(I20:I25)</f>
        <v>1992.2512800000002</v>
      </c>
      <c r="J26" s="39">
        <f>SUM(J20:J25)</f>
        <v>16.075859999999995</v>
      </c>
    </row>
    <row r="27" spans="2:10" ht="15.75" customHeight="1">
      <c r="B27" s="23"/>
      <c r="C27" s="40" t="s">
        <v>28</v>
      </c>
      <c r="D27" s="31" t="s">
        <v>29</v>
      </c>
      <c r="E27" s="26">
        <v>0.054609999999999999</v>
      </c>
      <c r="F27" s="31">
        <f>F24</f>
        <v>87</v>
      </c>
      <c r="G27" s="31">
        <v>89.50</v>
      </c>
      <c r="H27" s="41">
        <f>G27*E27</f>
        <v>4.8875950000000001</v>
      </c>
      <c r="I27" s="42">
        <f>J27*G27</f>
        <v>425.22076499999997</v>
      </c>
      <c r="J27" s="42">
        <f>F27*E27</f>
        <v>4.7510699999999995</v>
      </c>
    </row>
    <row r="28" spans="2:10" ht="15.75" customHeight="1">
      <c r="B28" s="23"/>
      <c r="C28" s="40"/>
      <c r="D28" s="25" t="s">
        <v>22</v>
      </c>
      <c r="E28" s="26">
        <v>0.13861000000000007</v>
      </c>
      <c r="F28" s="31">
        <f>F24</f>
        <v>87</v>
      </c>
      <c r="G28" s="31"/>
      <c r="H28" s="41"/>
      <c r="I28" s="42"/>
      <c r="J28" s="42"/>
    </row>
    <row r="29" spans="2:10" ht="15.75" customHeight="1">
      <c r="B29" s="23"/>
      <c r="C29" s="40"/>
      <c r="D29" s="25" t="s">
        <v>30</v>
      </c>
      <c r="E29" s="26">
        <v>0.025610000000000004</v>
      </c>
      <c r="F29" s="31">
        <f>F24</f>
        <v>87</v>
      </c>
      <c r="G29" s="31">
        <v>680</v>
      </c>
      <c r="H29" s="41">
        <f>G29*E29</f>
        <v>17.414800000000003</v>
      </c>
      <c r="I29" s="42">
        <f>J29*G29</f>
        <v>1515.0876000000001</v>
      </c>
      <c r="J29" s="42">
        <f>F29*E29</f>
        <v>2.2280700000000002</v>
      </c>
    </row>
    <row r="30" spans="2:10" ht="15.75" customHeight="1">
      <c r="B30" s="23"/>
      <c r="C30" s="40"/>
      <c r="D30" s="31"/>
      <c r="E30" s="32"/>
      <c r="F30" s="31"/>
      <c r="G30" s="31"/>
      <c r="H30" s="33">
        <f>SUM(H27:H29)</f>
        <v>22.302395000000004</v>
      </c>
      <c r="I30" s="43">
        <f>SUM(I27:I29)</f>
        <v>1940.3083650000001</v>
      </c>
      <c r="J30" s="43">
        <f>SUM(J27:J29)</f>
        <v>6.9791399999999992</v>
      </c>
    </row>
    <row r="31" spans="2:10" ht="15.75" customHeight="1">
      <c r="B31" s="23"/>
      <c r="C31" s="24" t="s">
        <v>31</v>
      </c>
      <c r="D31" s="25" t="s">
        <v>32</v>
      </c>
      <c r="E31" s="26">
        <v>0.040609999999999993</v>
      </c>
      <c r="F31" s="24">
        <f>F24</f>
        <v>87</v>
      </c>
      <c r="G31" s="35">
        <v>110</v>
      </c>
      <c r="H31" s="36">
        <f>G31*E31</f>
        <v>4.4670999999999994</v>
      </c>
      <c r="I31" s="37">
        <f>J31*G31</f>
        <v>388.63769999999994</v>
      </c>
      <c r="J31" s="37">
        <f>F31*E31</f>
        <v>3.5330699999999995</v>
      </c>
    </row>
    <row r="32" spans="2:10" ht="15.75" customHeight="1">
      <c r="B32" s="23"/>
      <c r="C32" s="24"/>
      <c r="D32" s="25" t="s">
        <v>33</v>
      </c>
      <c r="E32" s="26">
        <v>0.040609999999999993</v>
      </c>
      <c r="F32" s="24">
        <f>F31</f>
        <v>87</v>
      </c>
      <c r="G32" s="35">
        <v>62</v>
      </c>
      <c r="H32" s="36">
        <f>G32*E32</f>
        <v>2.5178199999999995</v>
      </c>
      <c r="I32" s="37">
        <f>J32*G32</f>
        <v>219.05033999999998</v>
      </c>
      <c r="J32" s="37">
        <f>F32*E32</f>
        <v>3.5330699999999995</v>
      </c>
    </row>
    <row r="33" spans="2:10" s="44" customFormat="1" ht="15.75" customHeight="1">
      <c r="B33" s="23"/>
      <c r="C33" s="24"/>
      <c r="D33" s="25" t="s">
        <v>22</v>
      </c>
      <c r="E33" s="26">
        <v>0.21061000000000007</v>
      </c>
      <c r="F33" s="24">
        <f>F16</f>
        <v>87</v>
      </c>
      <c r="G33" s="35"/>
      <c r="H33" s="36"/>
      <c r="I33" s="37"/>
      <c r="J33" s="37"/>
    </row>
    <row r="34" spans="2:10" s="3" customFormat="1" ht="15.75" customHeight="1">
      <c r="B34" s="23"/>
      <c r="C34" s="24"/>
      <c r="D34" s="25"/>
      <c r="E34" s="38"/>
      <c r="F34" s="24"/>
      <c r="G34" s="35"/>
      <c r="H34" s="39">
        <f>SUM(H31:H33)</f>
        <v>6.9849199999999989</v>
      </c>
      <c r="I34" s="45">
        <f>SUM(I31:I33)</f>
        <v>607.68803999999989</v>
      </c>
      <c r="J34" s="45">
        <f>SUM(J31:J33)</f>
        <v>7.066139999999999</v>
      </c>
    </row>
    <row r="35" spans="2:10" s="46" customFormat="1" ht="15.75" customHeight="1">
      <c r="B35" s="23"/>
      <c r="C35" s="24" t="s">
        <v>34</v>
      </c>
      <c r="D35" s="47" t="s">
        <v>34</v>
      </c>
      <c r="E35" s="26">
        <v>0.038109999999999998</v>
      </c>
      <c r="F35" s="24">
        <f>F16</f>
        <v>87</v>
      </c>
      <c r="G35" s="35">
        <v>65</v>
      </c>
      <c r="H35" s="36">
        <f>G35*E35</f>
        <v>2.47715</v>
      </c>
      <c r="I35" s="37">
        <f>J35*G35</f>
        <v>215.51204999999999</v>
      </c>
      <c r="J35" s="37">
        <f>F35*E35</f>
        <v>3.3155699999999997</v>
      </c>
    </row>
    <row r="36" spans="2:10" s="3" customFormat="1" ht="15.75" customHeight="1">
      <c r="B36" s="23"/>
      <c r="C36" s="34" t="s">
        <v>35</v>
      </c>
      <c r="D36" s="25" t="s">
        <v>35</v>
      </c>
      <c r="E36" s="26">
        <v>0.10660999999999997</v>
      </c>
      <c r="F36" s="24">
        <f>F33</f>
        <v>87</v>
      </c>
      <c r="G36" s="35">
        <v>30</v>
      </c>
      <c r="H36" s="36">
        <f>G36*E36</f>
        <v>3.1982999999999993</v>
      </c>
      <c r="I36" s="37">
        <f>J36*G36</f>
        <v>278.25209999999993</v>
      </c>
      <c r="J36" s="37">
        <f>F36*E36</f>
        <v>9.2750699999999977</v>
      </c>
    </row>
    <row r="37" spans="2:10" s="46" customFormat="1" ht="15.75" customHeight="1">
      <c r="B37" s="48" t="s">
        <v>36</v>
      </c>
      <c r="C37" s="49"/>
      <c r="D37" s="50"/>
      <c r="E37" s="51"/>
      <c r="F37" s="52"/>
      <c r="G37" s="52"/>
      <c r="H37" s="53">
        <f>SUM(H19+H26+H30+H34+H35+H36)</f>
        <v>70.995749000000004</v>
      </c>
      <c r="I37" s="53">
        <f>SUM(I19+I26+I30+I34+I35+I36)</f>
        <v>7319.2484909999994</v>
      </c>
      <c r="J37" s="53">
        <f>SUM(J19+J26+J30+J34+J35+J36)</f>
        <v>77.233031999999994</v>
      </c>
    </row>
    <row r="38" spans="1:10" s="3" customFormat="1" ht="15.75" customHeight="1">
      <c r="A38" s="46"/>
      <c r="B38" s="54" t="s">
        <v>37</v>
      </c>
      <c r="C38" s="54"/>
      <c r="D38" s="55" t="s">
        <v>38</v>
      </c>
      <c r="E38" s="44"/>
      <c r="F38" s="56" t="s">
        <v>39</v>
      </c>
      <c r="G38" s="56"/>
      <c r="H38" s="56"/>
      <c r="I38" s="56"/>
      <c r="J38" s="56"/>
    </row>
    <row r="39" spans="4:9" s="3" customFormat="1" ht="15.75" customHeight="1">
      <c r="D39" s="10" t="s">
        <v>40</v>
      </c>
      <c r="E39" s="44"/>
      <c r="F39" s="57"/>
      <c r="G39" s="57"/>
      <c r="H39" s="57" t="s">
        <v>41</v>
      </c>
      <c r="I39" s="57"/>
    </row>
    <row r="40" spans="5:9" s="3" customFormat="1" ht="15.75" customHeight="1">
      <c r="E40" s="44"/>
      <c r="F40" s="44"/>
      <c r="G40" s="44"/>
      <c r="H40" s="44"/>
      <c r="I40" s="44"/>
    </row>
    <row r="41" spans="1:10" s="3" customFormat="1" ht="15.75" customHeight="1">
      <c r="A41" s="46"/>
      <c r="B41" s="54" t="s">
        <v>42</v>
      </c>
      <c r="C41" s="54"/>
      <c r="D41" s="55" t="s">
        <v>38</v>
      </c>
      <c r="E41" s="44"/>
      <c r="F41" s="56" t="s">
        <v>43</v>
      </c>
      <c r="G41" s="56"/>
      <c r="H41" s="56"/>
      <c r="I41" s="56"/>
      <c r="J41" s="56"/>
    </row>
    <row r="42" spans="1:10" s="44" customFormat="1" ht="15.75" customHeight="1">
      <c r="A42" s="3"/>
      <c r="B42" s="3"/>
      <c r="C42" s="3"/>
      <c r="D42" s="10" t="s">
        <v>40</v>
      </c>
      <c r="F42" s="57"/>
      <c r="G42" s="57"/>
      <c r="H42" s="57" t="s">
        <v>41</v>
      </c>
      <c r="I42" s="57"/>
      <c r="J42" s="3"/>
    </row>
    <row r="43" spans="1:10" s="44" customFormat="1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s="44" customFormat="1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ht="14.25">
      <c r="A45" s="3"/>
      <c r="B45" s="3"/>
      <c r="C45" s="3"/>
      <c r="D45" s="3"/>
      <c r="E45" s="3"/>
      <c r="F45" s="3"/>
      <c r="G45" s="3"/>
      <c r="H45" s="3"/>
      <c r="I45" s="3"/>
      <c r="J45" s="3"/>
    </row>
  </sheetData>
  <mergeCells count="18">
    <mergeCell ref="B10:J10"/>
    <mergeCell ref="B3:J3"/>
    <mergeCell ref="H5:J5"/>
    <mergeCell ref="E6:G6"/>
    <mergeCell ref="H6:J6"/>
    <mergeCell ref="B9:J9"/>
    <mergeCell ref="B11:J11"/>
    <mergeCell ref="B13:J13"/>
    <mergeCell ref="B16:B36"/>
    <mergeCell ref="C31:C34"/>
    <mergeCell ref="C27:C30"/>
    <mergeCell ref="C20:C26"/>
    <mergeCell ref="C16:C19"/>
    <mergeCell ref="B37:D37"/>
    <mergeCell ref="B38:C38"/>
    <mergeCell ref="F38:J38"/>
    <mergeCell ref="B41:C41"/>
    <mergeCell ref="F41:J41"/>
  </mergeCells>
  <pageMargins left="0.33" right="0.28" top="0.2" bottom="0.16" header="0.2" footer="0.16"/>
  <pageSetup horizontalDpi="180" verticalDpi="180" orientation="portrait" paperSize="9" scale="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